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Лист1" sheetId="1" r:id="rId1"/>
    <sheet name="Отдел образования " sheetId="2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L8" i="1" l="1"/>
  <c r="G11" i="2" l="1"/>
  <c r="G8" i="1" l="1"/>
  <c r="C8" i="2" l="1"/>
  <c r="D8" i="2" s="1"/>
  <c r="M8" i="2"/>
  <c r="M10" i="2" s="1"/>
  <c r="L10" i="2"/>
  <c r="N10" i="2"/>
  <c r="O10" i="2"/>
  <c r="P10" i="2"/>
  <c r="Q10" i="2"/>
  <c r="C10" i="2" l="1"/>
  <c r="E10" i="2" s="1"/>
  <c r="G8" i="2"/>
  <c r="J8" i="2" s="1"/>
  <c r="J10" i="2" s="1"/>
  <c r="D10" i="2"/>
  <c r="F8" i="2"/>
  <c r="F10" i="2"/>
  <c r="I8" i="2"/>
  <c r="I10" i="2" s="1"/>
  <c r="E8" i="2"/>
  <c r="H8" i="2" l="1"/>
  <c r="H10" i="2" s="1"/>
  <c r="G10" i="2"/>
  <c r="K10" i="2" s="1"/>
  <c r="R8" i="2"/>
  <c r="R10" i="2" s="1"/>
  <c r="K8" i="2"/>
  <c r="H11" i="2" l="1"/>
  <c r="I11" i="2"/>
  <c r="J11" i="2"/>
  <c r="K11" i="2"/>
  <c r="L11" i="2"/>
  <c r="M11" i="2"/>
  <c r="N11" i="2"/>
  <c r="O11" i="2"/>
  <c r="P11" i="2"/>
  <c r="Q11" i="2"/>
  <c r="R11" i="2"/>
  <c r="C8" i="1" l="1"/>
  <c r="E8" i="1" s="1"/>
  <c r="D8" i="1" l="1"/>
  <c r="F8" i="1"/>
  <c r="H8" i="1"/>
  <c r="J8" i="1"/>
  <c r="I8" i="1"/>
  <c r="K8" i="1" l="1"/>
  <c r="R8" i="1" s="1"/>
</calcChain>
</file>

<file path=xl/sharedStrings.xml><?xml version="1.0" encoding="utf-8"?>
<sst xmlns="http://schemas.openxmlformats.org/spreadsheetml/2006/main" count="43" uniqueCount="27">
  <si>
    <t>№</t>
  </si>
  <si>
    <t>Наименование</t>
  </si>
  <si>
    <t xml:space="preserve">ФЗП за год </t>
  </si>
  <si>
    <t xml:space="preserve">Налоги </t>
  </si>
  <si>
    <t xml:space="preserve">содержание школ </t>
  </si>
  <si>
    <t>в месяц  МБ+РБ</t>
  </si>
  <si>
    <t>з/пл  за год</t>
  </si>
  <si>
    <t>налоги</t>
  </si>
  <si>
    <t xml:space="preserve">ИТОГО по зар.пл/ с налогами </t>
  </si>
  <si>
    <t>Коомунальные расходы</t>
  </si>
  <si>
    <t>приобретения</t>
  </si>
  <si>
    <t>111  год</t>
  </si>
  <si>
    <t>отопление за отопительный сезон</t>
  </si>
  <si>
    <t>эл/энергия год</t>
  </si>
  <si>
    <t>услуги связи год</t>
  </si>
  <si>
    <t>вода канализ</t>
  </si>
  <si>
    <t xml:space="preserve">Общие затраты школ  за год </t>
  </si>
  <si>
    <t>Бирлистыкская средняя школа</t>
  </si>
  <si>
    <t xml:space="preserve">ГУ Отдел образования </t>
  </si>
  <si>
    <t>ИТОГО:</t>
  </si>
  <si>
    <t xml:space="preserve">Содержание школ за 2021 год </t>
  </si>
  <si>
    <t xml:space="preserve">ГСМ </t>
  </si>
  <si>
    <t xml:space="preserve">Сводная информация для портала   открытые бюджеты по Зерендинскому отделу образования </t>
  </si>
  <si>
    <t>ФЗП за пол/ года</t>
  </si>
  <si>
    <t>по исполнению за 6  месяцев</t>
  </si>
  <si>
    <t xml:space="preserve">з/пл  </t>
  </si>
  <si>
    <t xml:space="preserve">приобретения/ согласно  предоставленных накладных, вносите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</si>
</sst>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[$-419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0"/>
      <color rgb="FF000000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5" fillId="0" borderId="0" applyBorder="0" applyProtection="0"/>
  </cellStyleXfs>
  <cellXfs count="142">
    <xf numFmtId="0" fontId="0" fillId="0" borderId="0" xfId="0"/>
    <xf numFmtId="0" fontId="4" fillId="0" borderId="0" xfId="0" applyFont="1"/>
    <xf numFmtId="3" fontId="4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0" fillId="3" borderId="0" xfId="0" applyNumberForma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3" fillId="4" borderId="3" xfId="0" applyNumberFormat="1" applyFont="1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/>
    </xf>
    <xf numFmtId="3" fontId="3" fillId="4" borderId="0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4" borderId="6" xfId="0" applyNumberFormat="1" applyFont="1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vertical="top" wrapText="1"/>
    </xf>
    <xf numFmtId="3" fontId="0" fillId="4" borderId="7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/>
    <xf numFmtId="3" fontId="0" fillId="2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5" fontId="6" fillId="2" borderId="9" xfId="1" applyFont="1" applyFill="1" applyBorder="1" applyAlignment="1">
      <alignment horizontal="center" vertical="center" wrapText="1"/>
    </xf>
    <xf numFmtId="165" fontId="7" fillId="2" borderId="10" xfId="1" applyFont="1" applyFill="1" applyBorder="1" applyAlignment="1">
      <alignment vertical="top" wrapText="1"/>
    </xf>
    <xf numFmtId="3" fontId="0" fillId="2" borderId="6" xfId="0" applyNumberFormat="1" applyFill="1" applyBorder="1" applyAlignment="1">
      <alignment horizontal="center" vertical="center" wrapText="1"/>
    </xf>
    <xf numFmtId="0" fontId="9" fillId="2" borderId="0" xfId="0" applyFont="1" applyFill="1"/>
    <xf numFmtId="3" fontId="12" fillId="2" borderId="6" xfId="0" applyNumberFormat="1" applyFont="1" applyFill="1" applyBorder="1" applyAlignment="1">
      <alignment horizontal="center"/>
    </xf>
    <xf numFmtId="0" fontId="12" fillId="0" borderId="0" xfId="0" applyFont="1"/>
    <xf numFmtId="164" fontId="0" fillId="0" borderId="0" xfId="0" applyNumberFormat="1"/>
    <xf numFmtId="3" fontId="0" fillId="4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3" fontId="13" fillId="4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0" borderId="0" xfId="0" applyFont="1"/>
    <xf numFmtId="164" fontId="3" fillId="0" borderId="0" xfId="0" applyNumberFormat="1" applyFont="1"/>
    <xf numFmtId="3" fontId="3" fillId="4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top" wrapText="1"/>
    </xf>
    <xf numFmtId="165" fontId="10" fillId="0" borderId="11" xfId="1" applyFont="1" applyFill="1" applyBorder="1" applyAlignment="1">
      <alignment horizontal="center" vertical="center" wrapText="1"/>
    </xf>
    <xf numFmtId="165" fontId="11" fillId="0" borderId="12" xfId="1" applyFont="1" applyFill="1" applyBorder="1" applyAlignment="1"/>
    <xf numFmtId="164" fontId="11" fillId="0" borderId="2" xfId="1" applyNumberFormat="1" applyFont="1" applyFill="1" applyBorder="1" applyAlignment="1"/>
    <xf numFmtId="164" fontId="7" fillId="0" borderId="2" xfId="1" applyNumberFormat="1" applyFont="1" applyFill="1" applyBorder="1" applyAlignment="1">
      <alignment vertical="top" wrapText="1"/>
    </xf>
    <xf numFmtId="3" fontId="12" fillId="4" borderId="2" xfId="0" applyNumberFormat="1" applyFont="1" applyFill="1" applyBorder="1" applyAlignment="1">
      <alignment horizontal="center"/>
    </xf>
    <xf numFmtId="3" fontId="12" fillId="2" borderId="2" xfId="0" applyNumberFormat="1" applyFon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3" fontId="12" fillId="3" borderId="2" xfId="0" applyNumberFormat="1" applyFont="1" applyFill="1" applyBorder="1" applyAlignment="1">
      <alignment horizontal="center"/>
    </xf>
    <xf numFmtId="0" fontId="0" fillId="0" borderId="6" xfId="0" applyBorder="1"/>
    <xf numFmtId="164" fontId="0" fillId="0" borderId="6" xfId="0" applyNumberFormat="1" applyBorder="1"/>
    <xf numFmtId="3" fontId="0" fillId="4" borderId="6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3" fontId="13" fillId="2" borderId="3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3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3" fontId="13" fillId="2" borderId="6" xfId="0" applyNumberFormat="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18" fillId="2" borderId="6" xfId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vertical="top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5" fillId="2" borderId="6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164" fontId="15" fillId="0" borderId="0" xfId="0" applyNumberFormat="1" applyFont="1"/>
    <xf numFmtId="3" fontId="1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3" fontId="15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3" fontId="17" fillId="2" borderId="7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3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ny/Downloads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INA/Desktop/1.09.2021/&#1064;&#1050;&#1054;&#1051;&#1067;%20&#1064;&#1058;&#1040;&#1058;&#1053;&#1054;&#1045;%20%20&#1085;&#1072;%201.09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12">
          <cell r="J12">
            <v>7425181.3609999996</v>
          </cell>
        </row>
        <row r="77">
          <cell r="I77">
            <v>5328150.2674687505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ай"/>
      <sheetName val="Айдаб"/>
      <sheetName val="Акколь"/>
      <sheetName val="Аккадыр"/>
      <sheetName val="Алексеевка"/>
      <sheetName val="Викторовская"/>
      <sheetName val="Березняковка"/>
      <sheetName val="Бирлестык"/>
      <sheetName val="Еленовка"/>
      <sheetName val="Доломитово"/>
      <sheetName val=" ЗСШ № 1"/>
      <sheetName val="ЗКСШ. "/>
      <sheetName val="ЗСШ 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ое"/>
      <sheetName val="ортак"/>
      <sheetName val="Сейфул"/>
      <sheetName val="Куропаткино"/>
      <sheetName val="Садовое"/>
      <sheetName val="Чагли СШ"/>
      <sheetName val="Симф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 Карлык"/>
      <sheetName val="Кост"/>
      <sheetName val="Кошкарбай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Первом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7">
          <cell r="L7">
            <v>127367.70499284375</v>
          </cell>
        </row>
        <row r="13">
          <cell r="L13">
            <v>97366.320309562507</v>
          </cell>
        </row>
      </sheetData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tabSelected="1" zoomScale="78" zoomScaleNormal="78" workbookViewId="0">
      <pane xSplit="6" ySplit="7" topLeftCell="G8" activePane="bottomRight" state="frozen"/>
      <selection pane="topRight" activeCell="G1" sqref="G1"/>
      <selection pane="bottomLeft" activeCell="A8" sqref="A8"/>
      <selection pane="bottomRight" sqref="A1:R8"/>
    </sheetView>
  </sheetViews>
  <sheetFormatPr defaultRowHeight="14.4" x14ac:dyDescent="0.3"/>
  <cols>
    <col min="1" max="1" width="4.5546875" customWidth="1"/>
    <col min="2" max="2" width="34.44140625" customWidth="1"/>
    <col min="3" max="3" width="15.6640625" style="41" hidden="1" customWidth="1"/>
    <col min="4" max="4" width="12.6640625" style="41" hidden="1" customWidth="1"/>
    <col min="5" max="5" width="10.5546875" style="41" hidden="1" customWidth="1"/>
    <col min="6" max="6" width="11.44140625" style="41" hidden="1" customWidth="1"/>
    <col min="7" max="7" width="20.5546875" style="43" customWidth="1"/>
    <col min="8" max="8" width="13.6640625" style="43" customWidth="1"/>
    <col min="9" max="9" width="13.109375" style="43" customWidth="1"/>
    <col min="10" max="11" width="14.44140625" style="43" customWidth="1"/>
    <col min="12" max="12" width="18.44140625" style="43" customWidth="1"/>
    <col min="13" max="13" width="12.109375" style="44" customWidth="1"/>
    <col min="14" max="15" width="12.33203125" style="44" customWidth="1"/>
    <col min="16" max="16" width="14.33203125" style="44" customWidth="1"/>
    <col min="17" max="17" width="19.6640625" style="44" customWidth="1"/>
    <col min="18" max="18" width="17.88671875" style="76" customWidth="1"/>
  </cols>
  <sheetData>
    <row r="1" spans="1:18" ht="17.399999999999999" x14ac:dyDescent="0.3">
      <c r="A1" s="1"/>
      <c r="B1" s="118" t="s">
        <v>20</v>
      </c>
      <c r="C1" s="118"/>
      <c r="D1" s="118"/>
      <c r="E1" s="118"/>
      <c r="F1" s="118"/>
      <c r="G1" s="118"/>
      <c r="H1" s="118"/>
      <c r="I1" s="118"/>
      <c r="J1" s="118"/>
      <c r="K1" s="4"/>
      <c r="L1" s="2"/>
      <c r="M1" s="4"/>
      <c r="N1" s="4"/>
      <c r="O1" s="4"/>
      <c r="P1" s="4"/>
      <c r="Q1" s="4"/>
    </row>
    <row r="2" spans="1:18" x14ac:dyDescent="0.3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07">
        <v>44477</v>
      </c>
      <c r="Q2" s="77"/>
      <c r="R2" s="78"/>
    </row>
    <row r="3" spans="1:18" ht="15.6" x14ac:dyDescent="0.3">
      <c r="A3" s="79" t="s">
        <v>0</v>
      </c>
      <c r="B3" s="80" t="s">
        <v>1</v>
      </c>
      <c r="C3" s="81"/>
      <c r="D3" s="81"/>
      <c r="E3" s="81"/>
      <c r="F3" s="81"/>
      <c r="G3" s="82" t="s">
        <v>2</v>
      </c>
      <c r="H3" s="120" t="s">
        <v>3</v>
      </c>
      <c r="I3" s="121"/>
      <c r="J3" s="122"/>
      <c r="K3" s="121" t="s">
        <v>8</v>
      </c>
      <c r="L3" s="115" t="s">
        <v>4</v>
      </c>
      <c r="M3" s="116"/>
      <c r="N3" s="116"/>
      <c r="O3" s="116"/>
      <c r="P3" s="117"/>
      <c r="Q3" s="108" t="s">
        <v>26</v>
      </c>
      <c r="R3" s="83"/>
    </row>
    <row r="4" spans="1:18" ht="2.25" customHeight="1" x14ac:dyDescent="0.3">
      <c r="A4" s="84"/>
      <c r="B4" s="123"/>
      <c r="C4" s="123"/>
      <c r="D4" s="123"/>
      <c r="E4" s="123"/>
      <c r="F4" s="123"/>
      <c r="G4" s="123"/>
      <c r="H4" s="123"/>
      <c r="I4" s="123"/>
      <c r="J4" s="85"/>
      <c r="K4" s="127"/>
      <c r="L4" s="86"/>
      <c r="M4" s="86"/>
      <c r="N4" s="86"/>
      <c r="O4" s="86"/>
      <c r="P4" s="86"/>
      <c r="Q4" s="109"/>
      <c r="R4" s="87"/>
    </row>
    <row r="5" spans="1:18" ht="15" hidden="1" customHeight="1" x14ac:dyDescent="0.3">
      <c r="A5" s="84"/>
      <c r="B5" s="88"/>
      <c r="C5" s="89"/>
      <c r="D5" s="89"/>
      <c r="E5" s="89"/>
      <c r="F5" s="89"/>
      <c r="G5" s="85"/>
      <c r="H5" s="85"/>
      <c r="I5" s="85"/>
      <c r="J5" s="85"/>
      <c r="K5" s="127"/>
      <c r="L5" s="86"/>
      <c r="M5" s="86"/>
      <c r="N5" s="86"/>
      <c r="O5" s="86"/>
      <c r="P5" s="86"/>
      <c r="Q5" s="109"/>
      <c r="R5" s="87"/>
    </row>
    <row r="6" spans="1:18" ht="30" customHeight="1" x14ac:dyDescent="0.3">
      <c r="A6" s="90"/>
      <c r="B6" s="91"/>
      <c r="C6" s="92"/>
      <c r="D6" s="124" t="s">
        <v>5</v>
      </c>
      <c r="E6" s="124"/>
      <c r="F6" s="124"/>
      <c r="G6" s="93" t="s">
        <v>25</v>
      </c>
      <c r="H6" s="125" t="s">
        <v>7</v>
      </c>
      <c r="I6" s="125"/>
      <c r="J6" s="125"/>
      <c r="K6" s="127"/>
      <c r="L6" s="126" t="s">
        <v>9</v>
      </c>
      <c r="M6" s="126"/>
      <c r="N6" s="126"/>
      <c r="O6" s="126"/>
      <c r="P6" s="113" t="s">
        <v>21</v>
      </c>
      <c r="Q6" s="109"/>
      <c r="R6" s="111" t="s">
        <v>16</v>
      </c>
    </row>
    <row r="7" spans="1:18" ht="53.25" customHeight="1" x14ac:dyDescent="0.3">
      <c r="A7" s="90"/>
      <c r="B7" s="91"/>
      <c r="C7" s="92">
        <v>111</v>
      </c>
      <c r="D7" s="92">
        <v>121</v>
      </c>
      <c r="E7" s="92">
        <v>122</v>
      </c>
      <c r="F7" s="92">
        <v>124</v>
      </c>
      <c r="G7" s="93" t="s">
        <v>11</v>
      </c>
      <c r="H7" s="93">
        <v>121</v>
      </c>
      <c r="I7" s="93">
        <v>122</v>
      </c>
      <c r="J7" s="93">
        <v>124</v>
      </c>
      <c r="K7" s="128"/>
      <c r="L7" s="93" t="s">
        <v>12</v>
      </c>
      <c r="M7" s="94" t="s">
        <v>13</v>
      </c>
      <c r="N7" s="95" t="s">
        <v>14</v>
      </c>
      <c r="O7" s="95" t="s">
        <v>15</v>
      </c>
      <c r="P7" s="114"/>
      <c r="Q7" s="110"/>
      <c r="R7" s="112"/>
    </row>
    <row r="8" spans="1:18" s="31" customFormat="1" ht="16.5" customHeight="1" x14ac:dyDescent="0.3">
      <c r="A8" s="96"/>
      <c r="B8" s="36" t="s">
        <v>17</v>
      </c>
      <c r="C8" s="27">
        <f>'[1]Свод '!$J$12/1000</f>
        <v>7425.1813609999999</v>
      </c>
      <c r="D8" s="27">
        <f t="shared" ref="D8" si="0">(C8-C8*10%)*6%</f>
        <v>400.95979349399994</v>
      </c>
      <c r="E8" s="27">
        <f t="shared" ref="E8" si="1">(C8-C8*10%)*3.5%</f>
        <v>233.8932128715</v>
      </c>
      <c r="F8" s="27">
        <f t="shared" ref="F8" si="2">C8*2%</f>
        <v>148.50362722</v>
      </c>
      <c r="G8" s="97">
        <f>'[2]Свод '!$L$13</f>
        <v>97366.320309562507</v>
      </c>
      <c r="H8" s="97">
        <f t="shared" ref="H8" si="3">(G8-G8*10%)*6%</f>
        <v>5257.7812967163745</v>
      </c>
      <c r="I8" s="97">
        <f t="shared" ref="I8" si="4">(G8-G8*10%)*3.5%</f>
        <v>3067.0390897512189</v>
      </c>
      <c r="J8" s="97">
        <f t="shared" ref="J8" si="5">G8*2%</f>
        <v>1947.3264061912503</v>
      </c>
      <c r="K8" s="97">
        <f t="shared" ref="K8" si="6">G8+H8+I8+J8</f>
        <v>107638.46710222136</v>
      </c>
      <c r="L8" s="101">
        <f>8671-400</f>
        <v>8271</v>
      </c>
      <c r="M8" s="102">
        <v>598.5</v>
      </c>
      <c r="N8" s="102">
        <v>211.9</v>
      </c>
      <c r="O8" s="98">
        <v>50</v>
      </c>
      <c r="P8" s="99"/>
      <c r="Q8" s="99"/>
      <c r="R8" s="100">
        <f t="shared" ref="R8" si="7">K8+L8+M8+N8+O8+Q8+P8</f>
        <v>116769.86710222135</v>
      </c>
    </row>
    <row r="9" spans="1:18" s="31" customFormat="1" ht="15.75" customHeight="1" x14ac:dyDescent="0.3">
      <c r="A9" s="103"/>
      <c r="B9" s="103"/>
      <c r="C9" s="103"/>
      <c r="D9" s="103"/>
      <c r="E9" s="104"/>
      <c r="F9" s="104"/>
      <c r="G9" s="104"/>
      <c r="H9" s="104"/>
      <c r="I9" s="104"/>
      <c r="J9" s="104"/>
      <c r="K9" s="104"/>
      <c r="L9" s="105"/>
      <c r="M9" s="105"/>
      <c r="N9" s="105"/>
      <c r="O9" s="105"/>
      <c r="P9" s="106"/>
    </row>
    <row r="10" spans="1:18" s="31" customFormat="1" ht="15.75" customHeight="1" x14ac:dyDescent="0.3">
      <c r="A10" s="103"/>
      <c r="B10" s="103"/>
      <c r="C10" s="103"/>
      <c r="D10" s="103"/>
      <c r="E10" s="104"/>
      <c r="F10" s="104"/>
      <c r="G10" s="104"/>
      <c r="H10" s="104"/>
      <c r="I10" s="104"/>
      <c r="J10" s="104"/>
      <c r="K10" s="105"/>
      <c r="L10" s="104"/>
      <c r="M10" s="105"/>
      <c r="N10" s="105"/>
      <c r="O10" s="105"/>
      <c r="P10" s="106"/>
    </row>
    <row r="11" spans="1:18" s="31" customFormat="1" ht="15.75" customHeight="1" x14ac:dyDescent="0.3">
      <c r="A11" s="49"/>
      <c r="B11" s="49"/>
      <c r="C11" s="49"/>
      <c r="D11" s="49"/>
      <c r="E11" s="51"/>
      <c r="F11" s="51"/>
      <c r="G11" s="51"/>
      <c r="H11" s="51"/>
      <c r="I11" s="51"/>
      <c r="J11" s="51"/>
      <c r="K11" s="104"/>
      <c r="L11" s="105"/>
      <c r="M11" s="105"/>
      <c r="N11" s="105"/>
      <c r="O11" s="105"/>
      <c r="P11" s="106"/>
    </row>
    <row r="12" spans="1:18" s="31" customFormat="1" ht="15.75" customHeight="1" x14ac:dyDescent="0.3">
      <c r="A12" s="49"/>
      <c r="B12" s="49"/>
      <c r="C12" s="49"/>
      <c r="D12" s="49"/>
      <c r="E12" s="51"/>
      <c r="F12" s="51"/>
      <c r="G12" s="51"/>
      <c r="H12" s="51"/>
      <c r="I12" s="51"/>
      <c r="J12" s="51"/>
      <c r="K12" s="105"/>
      <c r="L12" s="105"/>
      <c r="M12" s="105"/>
      <c r="N12" s="105"/>
      <c r="O12" s="105"/>
      <c r="P12" s="106"/>
    </row>
    <row r="13" spans="1:18" s="31" customFormat="1" ht="15.75" customHeight="1" x14ac:dyDescent="0.3">
      <c r="A13" s="103"/>
      <c r="B13" s="103"/>
      <c r="C13" s="103"/>
      <c r="D13" s="103"/>
      <c r="E13" s="104"/>
      <c r="F13" s="104"/>
      <c r="G13" s="104"/>
      <c r="H13" s="104"/>
      <c r="I13" s="104"/>
      <c r="J13" s="104"/>
      <c r="K13" s="104"/>
      <c r="L13" s="105"/>
      <c r="M13" s="105"/>
      <c r="N13" s="105"/>
      <c r="O13" s="105"/>
      <c r="P13" s="106"/>
    </row>
    <row r="14" spans="1:18" s="31" customFormat="1" ht="15.75" customHeight="1" x14ac:dyDescent="0.3">
      <c r="A14" s="41"/>
      <c r="B14" s="41"/>
      <c r="C14" s="41"/>
      <c r="D14" s="41"/>
      <c r="E14" s="43"/>
      <c r="F14" s="43"/>
      <c r="G14" s="43"/>
      <c r="H14" s="43"/>
      <c r="I14" s="43"/>
      <c r="J14" s="43"/>
      <c r="K14" s="43"/>
      <c r="L14" s="44"/>
      <c r="M14" s="44"/>
      <c r="N14" s="44"/>
      <c r="O14" s="44"/>
      <c r="P14" s="76"/>
    </row>
    <row r="15" spans="1:18" s="31" customFormat="1" ht="15.75" customHeight="1" x14ac:dyDescent="0.3">
      <c r="A15" s="41"/>
      <c r="B15" s="41"/>
      <c r="C15" s="41"/>
      <c r="D15" s="41"/>
      <c r="E15" s="43"/>
      <c r="F15" s="43"/>
      <c r="G15" s="43"/>
      <c r="H15" s="43"/>
      <c r="I15" s="43"/>
      <c r="J15" s="43"/>
      <c r="K15" s="43"/>
      <c r="L15" s="44"/>
      <c r="M15" s="44"/>
      <c r="N15" s="44"/>
      <c r="O15" s="44"/>
      <c r="P15" s="76"/>
      <c r="Q15"/>
    </row>
    <row r="16" spans="1:18" s="31" customFormat="1" ht="15.75" customHeight="1" x14ac:dyDescent="0.3">
      <c r="A16" s="41"/>
      <c r="B16" s="41"/>
      <c r="C16" s="41"/>
      <c r="D16" s="41"/>
      <c r="E16" s="43"/>
      <c r="F16" s="43"/>
      <c r="G16" s="43"/>
      <c r="H16" s="43"/>
      <c r="I16" s="43"/>
      <c r="J16" s="43"/>
      <c r="K16" s="44"/>
      <c r="L16" s="44"/>
      <c r="M16" s="44"/>
      <c r="N16" s="44"/>
      <c r="O16" s="44"/>
      <c r="P16" s="76"/>
      <c r="Q16"/>
    </row>
    <row r="17" spans="1:17" s="31" customFormat="1" ht="15.75" customHeight="1" x14ac:dyDescent="0.3">
      <c r="A17" s="41"/>
      <c r="B17" s="41"/>
      <c r="C17" s="41"/>
      <c r="D17" s="41"/>
      <c r="E17" s="43"/>
      <c r="F17" s="43"/>
      <c r="G17" s="43"/>
      <c r="H17" s="43"/>
      <c r="I17" s="43"/>
      <c r="J17" s="43"/>
      <c r="K17" s="44"/>
      <c r="L17" s="44"/>
      <c r="M17" s="44"/>
      <c r="N17" s="44"/>
      <c r="O17" s="44"/>
      <c r="P17" s="76"/>
      <c r="Q17"/>
    </row>
    <row r="18" spans="1:17" s="31" customFormat="1" ht="15.75" customHeight="1" x14ac:dyDescent="0.3">
      <c r="A18" s="41"/>
      <c r="B18" s="41"/>
      <c r="C18" s="41"/>
      <c r="D18" s="41"/>
      <c r="E18" s="43"/>
      <c r="F18" s="43"/>
      <c r="G18" s="43"/>
      <c r="H18" s="43"/>
      <c r="I18" s="43"/>
      <c r="J18" s="43"/>
      <c r="K18" s="44"/>
      <c r="L18" s="44"/>
      <c r="M18" s="44"/>
      <c r="N18" s="44"/>
      <c r="O18" s="44"/>
      <c r="P18" s="76"/>
      <c r="Q18"/>
    </row>
    <row r="19" spans="1:17" s="31" customFormat="1" ht="15.75" customHeight="1" x14ac:dyDescent="0.3">
      <c r="A19" s="41"/>
      <c r="B19" s="41"/>
      <c r="C19" s="41"/>
      <c r="D19" s="41"/>
      <c r="E19" s="43"/>
      <c r="F19" s="43"/>
      <c r="G19" s="43"/>
      <c r="H19" s="43"/>
      <c r="I19" s="43"/>
      <c r="J19" s="43"/>
      <c r="K19" s="44"/>
      <c r="L19" s="44"/>
      <c r="M19" s="44"/>
      <c r="N19" s="44"/>
      <c r="O19" s="44"/>
      <c r="P19" s="76"/>
      <c r="Q19"/>
    </row>
    <row r="20" spans="1:17" s="31" customFormat="1" ht="15.75" customHeight="1" x14ac:dyDescent="0.3">
      <c r="A20" s="41"/>
      <c r="B20" s="41"/>
      <c r="C20" s="41"/>
      <c r="D20" s="41"/>
      <c r="E20" s="43"/>
      <c r="F20" s="43"/>
      <c r="G20" s="43"/>
      <c r="H20" s="43"/>
      <c r="I20" s="43"/>
      <c r="J20" s="43"/>
      <c r="K20" s="44"/>
      <c r="L20" s="44"/>
      <c r="M20" s="44"/>
      <c r="N20" s="44"/>
      <c r="O20" s="44"/>
      <c r="P20" s="76"/>
      <c r="Q20"/>
    </row>
    <row r="21" spans="1:17" s="31" customFormat="1" x14ac:dyDescent="0.3">
      <c r="A21" s="41"/>
      <c r="B21" s="41"/>
      <c r="C21" s="41"/>
      <c r="D21" s="41"/>
      <c r="E21" s="43"/>
      <c r="F21" s="43"/>
      <c r="G21" s="43"/>
      <c r="H21" s="43"/>
      <c r="I21" s="43"/>
      <c r="J21" s="43"/>
      <c r="K21" s="44"/>
      <c r="L21" s="44"/>
      <c r="M21" s="44"/>
      <c r="N21" s="44"/>
      <c r="O21" s="44"/>
      <c r="P21" s="76"/>
      <c r="Q21"/>
    </row>
    <row r="22" spans="1:17" s="31" customFormat="1" ht="15.75" customHeight="1" x14ac:dyDescent="0.3">
      <c r="A22" s="41"/>
      <c r="B22" s="41"/>
      <c r="C22" s="41"/>
      <c r="D22" s="41"/>
      <c r="E22" s="43"/>
      <c r="F22" s="43"/>
      <c r="G22" s="43"/>
      <c r="H22" s="43"/>
      <c r="I22" s="43"/>
      <c r="J22" s="43"/>
      <c r="K22" s="44"/>
      <c r="L22" s="44"/>
      <c r="M22" s="44"/>
      <c r="N22" s="44"/>
      <c r="O22" s="44"/>
      <c r="P22" s="76"/>
      <c r="Q22"/>
    </row>
    <row r="23" spans="1:17" s="31" customFormat="1" ht="15.75" customHeight="1" x14ac:dyDescent="0.3">
      <c r="A23" s="41"/>
      <c r="B23" s="41"/>
      <c r="C23" s="41"/>
      <c r="D23" s="41"/>
      <c r="E23" s="43"/>
      <c r="F23" s="43"/>
      <c r="G23" s="43"/>
      <c r="H23" s="43"/>
      <c r="I23" s="43"/>
      <c r="J23" s="43"/>
      <c r="K23" s="44"/>
      <c r="L23" s="44"/>
      <c r="M23" s="44"/>
      <c r="N23" s="44"/>
      <c r="O23" s="44"/>
      <c r="P23" s="76"/>
      <c r="Q23"/>
    </row>
    <row r="24" spans="1:17" s="31" customFormat="1" ht="15.75" customHeight="1" x14ac:dyDescent="0.3">
      <c r="A24" s="41"/>
      <c r="B24" s="41"/>
      <c r="C24" s="41"/>
      <c r="D24" s="41"/>
      <c r="E24" s="43"/>
      <c r="F24" s="43"/>
      <c r="G24" s="43"/>
      <c r="H24" s="43"/>
      <c r="I24" s="43"/>
      <c r="J24" s="43"/>
      <c r="K24" s="44"/>
      <c r="L24" s="44"/>
      <c r="M24" s="44"/>
      <c r="N24" s="44"/>
      <c r="O24" s="44"/>
      <c r="P24" s="76"/>
      <c r="Q24"/>
    </row>
    <row r="25" spans="1:17" s="31" customFormat="1" ht="15.75" customHeight="1" x14ac:dyDescent="0.3">
      <c r="A25" s="41"/>
      <c r="B25" s="41"/>
      <c r="C25" s="41"/>
      <c r="D25" s="41"/>
      <c r="E25" s="43"/>
      <c r="F25" s="43"/>
      <c r="G25" s="43"/>
      <c r="H25" s="43"/>
      <c r="I25" s="43"/>
      <c r="J25" s="43"/>
      <c r="K25" s="44"/>
      <c r="L25" s="44"/>
      <c r="M25" s="44"/>
      <c r="N25" s="44"/>
      <c r="O25" s="44"/>
      <c r="P25" s="76"/>
      <c r="Q25"/>
    </row>
    <row r="26" spans="1:17" s="31" customFormat="1" ht="15.75" customHeight="1" x14ac:dyDescent="0.3">
      <c r="A26" s="41"/>
      <c r="B26" s="41"/>
      <c r="C26" s="41"/>
      <c r="D26" s="41"/>
      <c r="E26" s="43"/>
      <c r="F26" s="43"/>
      <c r="G26" s="43"/>
      <c r="H26" s="43"/>
      <c r="I26" s="43"/>
      <c r="J26" s="43"/>
      <c r="K26" s="44"/>
      <c r="L26" s="44"/>
      <c r="M26" s="44"/>
      <c r="N26" s="44"/>
      <c r="O26" s="44"/>
      <c r="P26" s="76"/>
      <c r="Q26"/>
    </row>
    <row r="27" spans="1:17" s="31" customFormat="1" ht="15.75" customHeight="1" x14ac:dyDescent="0.3">
      <c r="A27" s="41"/>
      <c r="B27" s="41"/>
      <c r="C27" s="41"/>
      <c r="D27" s="41"/>
      <c r="E27" s="43"/>
      <c r="F27" s="43"/>
      <c r="G27" s="43"/>
      <c r="H27" s="43"/>
      <c r="I27" s="43"/>
      <c r="J27" s="43"/>
      <c r="K27" s="44"/>
      <c r="L27" s="44"/>
      <c r="M27" s="44"/>
      <c r="N27" s="44"/>
      <c r="O27" s="44"/>
      <c r="P27" s="76"/>
      <c r="Q27"/>
    </row>
    <row r="28" spans="1:17" s="31" customFormat="1" ht="15.75" customHeight="1" x14ac:dyDescent="0.3">
      <c r="A28" s="41"/>
      <c r="B28" s="41"/>
      <c r="C28" s="41"/>
      <c r="D28" s="41"/>
      <c r="E28" s="43"/>
      <c r="F28" s="43"/>
      <c r="G28" s="43"/>
      <c r="H28" s="43"/>
      <c r="I28" s="43"/>
      <c r="J28" s="43"/>
      <c r="K28" s="44"/>
      <c r="L28" s="44"/>
      <c r="M28" s="44"/>
      <c r="N28" s="44"/>
      <c r="O28" s="44"/>
      <c r="P28" s="76"/>
      <c r="Q28"/>
    </row>
    <row r="29" spans="1:17" s="31" customFormat="1" ht="15.75" customHeight="1" x14ac:dyDescent="0.3">
      <c r="A29" s="41"/>
      <c r="B29" s="41"/>
      <c r="C29" s="41"/>
      <c r="D29" s="41"/>
      <c r="E29" s="43"/>
      <c r="F29" s="43"/>
      <c r="G29" s="43"/>
      <c r="H29" s="43"/>
      <c r="I29" s="43"/>
      <c r="J29" s="43"/>
      <c r="K29" s="44"/>
      <c r="L29" s="44"/>
      <c r="M29" s="44"/>
      <c r="N29" s="44"/>
      <c r="O29" s="44"/>
      <c r="P29" s="76"/>
      <c r="Q29"/>
    </row>
    <row r="30" spans="1:17" s="31" customFormat="1" ht="15.75" customHeight="1" x14ac:dyDescent="0.3">
      <c r="A30" s="41"/>
      <c r="B30" s="41"/>
      <c r="C30" s="41"/>
      <c r="D30" s="41"/>
      <c r="E30" s="43"/>
      <c r="F30" s="43"/>
      <c r="G30" s="43"/>
      <c r="H30" s="43"/>
      <c r="I30" s="43"/>
      <c r="J30" s="43"/>
      <c r="K30" s="44"/>
      <c r="L30" s="44"/>
      <c r="M30" s="44"/>
      <c r="N30" s="44"/>
      <c r="O30" s="44"/>
      <c r="P30" s="76"/>
      <c r="Q30"/>
    </row>
    <row r="31" spans="1:17" s="31" customFormat="1" ht="15.75" customHeight="1" x14ac:dyDescent="0.3">
      <c r="A31" s="41"/>
      <c r="B31" s="41"/>
      <c r="C31" s="41"/>
      <c r="D31" s="41"/>
      <c r="E31" s="43"/>
      <c r="F31" s="43"/>
      <c r="G31" s="43"/>
      <c r="H31" s="43"/>
      <c r="I31" s="43"/>
      <c r="J31" s="43"/>
      <c r="K31" s="44"/>
      <c r="L31" s="44"/>
      <c r="M31" s="44"/>
      <c r="N31" s="44"/>
      <c r="O31" s="44"/>
      <c r="P31" s="76"/>
      <c r="Q31"/>
    </row>
    <row r="32" spans="1:17" s="31" customFormat="1" ht="15.75" customHeight="1" x14ac:dyDescent="0.3">
      <c r="A32" s="41"/>
      <c r="B32" s="41"/>
      <c r="C32" s="41"/>
      <c r="D32" s="41"/>
      <c r="E32" s="43"/>
      <c r="F32" s="43"/>
      <c r="G32" s="43"/>
      <c r="H32" s="43"/>
      <c r="I32" s="43"/>
      <c r="J32" s="43"/>
      <c r="K32" s="44"/>
      <c r="L32" s="44"/>
      <c r="M32" s="44"/>
      <c r="N32" s="44"/>
      <c r="O32" s="44"/>
      <c r="P32" s="76"/>
      <c r="Q32"/>
    </row>
    <row r="33" spans="1:17" s="31" customFormat="1" ht="15.75" customHeight="1" x14ac:dyDescent="0.3">
      <c r="A33" s="41"/>
      <c r="B33" s="41"/>
      <c r="C33" s="41"/>
      <c r="D33" s="41"/>
      <c r="E33" s="43"/>
      <c r="F33" s="43"/>
      <c r="G33" s="43"/>
      <c r="H33" s="43"/>
      <c r="I33" s="43"/>
      <c r="J33" s="43"/>
      <c r="K33" s="44"/>
      <c r="L33" s="44"/>
      <c r="M33" s="44"/>
      <c r="N33" s="44"/>
      <c r="O33" s="44"/>
      <c r="P33" s="76"/>
      <c r="Q33"/>
    </row>
    <row r="34" spans="1:17" s="31" customFormat="1" ht="15.75" customHeight="1" x14ac:dyDescent="0.3">
      <c r="A34" s="41"/>
      <c r="B34" s="41"/>
      <c r="C34" s="41"/>
      <c r="D34" s="41"/>
      <c r="E34" s="43"/>
      <c r="F34" s="43"/>
      <c r="G34" s="43"/>
      <c r="H34" s="43"/>
      <c r="I34" s="43"/>
      <c r="J34" s="43"/>
      <c r="K34" s="44"/>
      <c r="L34" s="44"/>
      <c r="M34" s="44"/>
      <c r="N34" s="44"/>
      <c r="O34" s="44"/>
      <c r="P34" s="76"/>
      <c r="Q34"/>
    </row>
    <row r="35" spans="1:17" s="31" customFormat="1" ht="15.75" customHeight="1" x14ac:dyDescent="0.3">
      <c r="A35" s="41"/>
      <c r="B35" s="41"/>
      <c r="C35" s="41"/>
      <c r="D35" s="41"/>
      <c r="E35" s="43"/>
      <c r="F35" s="43"/>
      <c r="G35" s="43"/>
      <c r="H35" s="43"/>
      <c r="I35" s="43"/>
      <c r="J35" s="43"/>
      <c r="K35" s="44"/>
      <c r="L35" s="44"/>
      <c r="M35" s="44"/>
      <c r="N35" s="44"/>
      <c r="O35" s="44"/>
      <c r="P35" s="76"/>
      <c r="Q35"/>
    </row>
    <row r="36" spans="1:17" s="31" customFormat="1" ht="15.75" customHeight="1" x14ac:dyDescent="0.3">
      <c r="A36" s="41"/>
      <c r="B36" s="41"/>
      <c r="C36" s="41"/>
      <c r="D36" s="41"/>
      <c r="E36" s="43"/>
      <c r="F36" s="43"/>
      <c r="G36" s="43"/>
      <c r="H36" s="43"/>
      <c r="I36" s="43"/>
      <c r="J36" s="43"/>
      <c r="K36" s="44"/>
      <c r="L36" s="44"/>
      <c r="M36" s="44"/>
      <c r="N36" s="44"/>
      <c r="O36" s="44"/>
      <c r="P36" s="76"/>
      <c r="Q36"/>
    </row>
    <row r="37" spans="1:17" s="31" customFormat="1" ht="15.75" customHeight="1" x14ac:dyDescent="0.3">
      <c r="A37" s="41"/>
      <c r="B37" s="41"/>
      <c r="C37" s="41"/>
      <c r="D37" s="41"/>
      <c r="E37" s="43"/>
      <c r="F37" s="43"/>
      <c r="G37" s="43"/>
      <c r="H37" s="43"/>
      <c r="I37" s="43"/>
      <c r="J37" s="43"/>
      <c r="K37" s="44"/>
      <c r="L37" s="44"/>
      <c r="M37" s="44"/>
      <c r="N37" s="44"/>
      <c r="O37" s="44"/>
      <c r="P37" s="76"/>
      <c r="Q37"/>
    </row>
    <row r="38" spans="1:17" s="31" customFormat="1" ht="15.75" customHeight="1" x14ac:dyDescent="0.3">
      <c r="A38" s="41"/>
      <c r="B38" s="41"/>
      <c r="C38" s="41"/>
      <c r="D38" s="41"/>
      <c r="E38" s="43"/>
      <c r="F38" s="43"/>
      <c r="G38" s="43"/>
      <c r="H38" s="43"/>
      <c r="I38" s="43"/>
      <c r="J38" s="43"/>
      <c r="K38" s="44"/>
      <c r="L38" s="44"/>
      <c r="M38" s="44"/>
      <c r="N38" s="44"/>
      <c r="O38" s="44"/>
      <c r="P38" s="76"/>
      <c r="Q38"/>
    </row>
    <row r="39" spans="1:17" s="31" customFormat="1" ht="15.75" customHeight="1" x14ac:dyDescent="0.3">
      <c r="A39" s="41"/>
      <c r="B39" s="41"/>
      <c r="C39" s="41"/>
      <c r="D39" s="41"/>
      <c r="E39" s="43"/>
      <c r="F39" s="43"/>
      <c r="G39" s="43"/>
      <c r="H39" s="43"/>
      <c r="I39" s="43"/>
      <c r="J39" s="43"/>
      <c r="K39" s="44"/>
      <c r="L39" s="44"/>
      <c r="M39" s="44"/>
      <c r="N39" s="44"/>
      <c r="O39" s="44"/>
      <c r="P39" s="76"/>
      <c r="Q39"/>
    </row>
    <row r="40" spans="1:17" s="31" customFormat="1" ht="15.75" customHeight="1" x14ac:dyDescent="0.3">
      <c r="A40" s="41"/>
      <c r="B40" s="41"/>
      <c r="C40" s="41"/>
      <c r="D40" s="41"/>
      <c r="E40" s="43"/>
      <c r="F40" s="43"/>
      <c r="G40" s="43"/>
      <c r="H40" s="43"/>
      <c r="I40" s="43"/>
      <c r="J40" s="43"/>
      <c r="K40" s="44"/>
      <c r="L40" s="44"/>
      <c r="M40" s="44"/>
      <c r="N40" s="44"/>
      <c r="O40" s="44"/>
      <c r="P40" s="76"/>
      <c r="Q40"/>
    </row>
    <row r="41" spans="1:17" s="31" customFormat="1" ht="15.75" customHeight="1" x14ac:dyDescent="0.3">
      <c r="A41" s="41"/>
      <c r="B41" s="41"/>
      <c r="C41" s="41"/>
      <c r="D41" s="41"/>
      <c r="E41" s="43"/>
      <c r="F41" s="43"/>
      <c r="G41" s="43"/>
      <c r="H41" s="43"/>
      <c r="I41" s="43"/>
      <c r="J41" s="43"/>
      <c r="K41" s="44"/>
      <c r="L41" s="44"/>
      <c r="M41" s="44"/>
      <c r="N41" s="44"/>
      <c r="O41" s="44"/>
      <c r="P41" s="76"/>
      <c r="Q41"/>
    </row>
    <row r="42" spans="1:17" s="31" customFormat="1" ht="15.75" customHeight="1" x14ac:dyDescent="0.3">
      <c r="A42" s="41"/>
      <c r="B42" s="41"/>
      <c r="C42" s="41"/>
      <c r="D42" s="41"/>
      <c r="E42" s="43"/>
      <c r="F42" s="43"/>
      <c r="G42" s="43"/>
      <c r="H42" s="43"/>
      <c r="I42" s="43"/>
      <c r="J42" s="43"/>
      <c r="K42" s="44"/>
      <c r="L42" s="44"/>
      <c r="M42" s="44"/>
      <c r="N42" s="44"/>
      <c r="O42" s="44"/>
      <c r="P42" s="76"/>
      <c r="Q42"/>
    </row>
    <row r="43" spans="1:17" s="31" customFormat="1" ht="15.75" customHeight="1" x14ac:dyDescent="0.3">
      <c r="A43" s="41"/>
      <c r="B43" s="41"/>
      <c r="C43" s="41"/>
      <c r="D43" s="41"/>
      <c r="E43" s="43"/>
      <c r="F43" s="43"/>
      <c r="G43" s="43"/>
      <c r="H43" s="43"/>
      <c r="I43" s="43"/>
      <c r="J43" s="43"/>
      <c r="K43" s="44"/>
      <c r="L43" s="44"/>
      <c r="M43" s="44"/>
      <c r="N43" s="44"/>
      <c r="O43" s="44"/>
      <c r="P43" s="76"/>
      <c r="Q43"/>
    </row>
    <row r="44" spans="1:17" s="38" customFormat="1" ht="15.75" customHeight="1" x14ac:dyDescent="0.3">
      <c r="A44" s="41"/>
      <c r="B44" s="41"/>
      <c r="C44" s="41"/>
      <c r="D44" s="41"/>
      <c r="E44" s="43"/>
      <c r="F44" s="43"/>
      <c r="G44" s="43"/>
      <c r="H44" s="43"/>
      <c r="I44" s="43"/>
      <c r="J44" s="43"/>
      <c r="K44" s="44"/>
      <c r="L44" s="44"/>
      <c r="M44" s="44"/>
      <c r="N44" s="44"/>
      <c r="O44" s="44"/>
      <c r="P44" s="76"/>
      <c r="Q44"/>
    </row>
    <row r="45" spans="1:17" s="31" customFormat="1" ht="15.75" customHeight="1" x14ac:dyDescent="0.3">
      <c r="A45" s="41"/>
      <c r="B45" s="41"/>
      <c r="C45" s="41"/>
      <c r="D45" s="41"/>
      <c r="E45" s="43"/>
      <c r="F45" s="43"/>
      <c r="G45" s="43"/>
      <c r="H45" s="43"/>
      <c r="I45" s="43"/>
      <c r="J45" s="43"/>
      <c r="K45" s="44"/>
      <c r="L45" s="44"/>
      <c r="M45" s="44"/>
      <c r="N45" s="44"/>
      <c r="O45" s="44"/>
      <c r="P45" s="76"/>
      <c r="Q45"/>
    </row>
    <row r="46" spans="1:17" s="31" customFormat="1" ht="15.75" customHeight="1" x14ac:dyDescent="0.3">
      <c r="A46" s="41"/>
      <c r="B46" s="41"/>
      <c r="C46" s="41"/>
      <c r="D46" s="41"/>
      <c r="E46" s="43"/>
      <c r="F46" s="43"/>
      <c r="G46" s="43"/>
      <c r="H46" s="43"/>
      <c r="I46" s="43"/>
      <c r="J46" s="43"/>
      <c r="K46" s="44"/>
      <c r="L46" s="44"/>
      <c r="M46" s="44"/>
      <c r="N46" s="44"/>
      <c r="O46" s="44"/>
      <c r="P46" s="76"/>
      <c r="Q46"/>
    </row>
    <row r="47" spans="1:17" s="31" customFormat="1" ht="15.75" customHeight="1" x14ac:dyDescent="0.3">
      <c r="A47" s="41"/>
      <c r="B47" s="41"/>
      <c r="C47" s="41"/>
      <c r="D47" s="41"/>
      <c r="E47" s="43"/>
      <c r="F47" s="43"/>
      <c r="G47" s="43"/>
      <c r="H47" s="43"/>
      <c r="I47" s="43"/>
      <c r="J47" s="43"/>
      <c r="K47" s="44"/>
      <c r="L47" s="44"/>
      <c r="M47" s="44"/>
      <c r="N47" s="44"/>
      <c r="O47" s="44"/>
      <c r="P47" s="76"/>
      <c r="Q47"/>
    </row>
    <row r="48" spans="1:17" s="31" customFormat="1" ht="15.75" customHeight="1" x14ac:dyDescent="0.3">
      <c r="A48" s="41"/>
      <c r="B48" s="41"/>
      <c r="C48" s="41"/>
      <c r="D48" s="41"/>
      <c r="E48" s="43"/>
      <c r="F48" s="43"/>
      <c r="G48" s="43"/>
      <c r="H48" s="43"/>
      <c r="I48" s="43"/>
      <c r="J48" s="43"/>
      <c r="K48" s="44"/>
      <c r="L48" s="44"/>
      <c r="M48" s="44"/>
      <c r="N48" s="44"/>
      <c r="O48" s="44"/>
      <c r="P48" s="76"/>
      <c r="Q48"/>
    </row>
    <row r="49" spans="1:17" s="31" customFormat="1" ht="15.75" customHeight="1" x14ac:dyDescent="0.3">
      <c r="A49" s="41"/>
      <c r="B49" s="41"/>
      <c r="C49" s="41"/>
      <c r="D49" s="41"/>
      <c r="E49" s="43"/>
      <c r="F49" s="43"/>
      <c r="G49" s="43"/>
      <c r="H49" s="43"/>
      <c r="I49" s="43"/>
      <c r="J49" s="43"/>
      <c r="K49" s="44"/>
      <c r="L49" s="44"/>
      <c r="M49" s="44"/>
      <c r="N49" s="44"/>
      <c r="O49" s="44"/>
      <c r="P49" s="76"/>
      <c r="Q49"/>
    </row>
    <row r="50" spans="1:17" s="31" customFormat="1" ht="15.75" customHeight="1" x14ac:dyDescent="0.3">
      <c r="A50" s="41"/>
      <c r="B50" s="41"/>
      <c r="C50" s="41"/>
      <c r="D50" s="41"/>
      <c r="E50" s="43"/>
      <c r="F50" s="43"/>
      <c r="G50" s="43"/>
      <c r="H50" s="43"/>
      <c r="I50" s="43"/>
      <c r="J50" s="43"/>
      <c r="K50" s="44"/>
      <c r="L50" s="44"/>
      <c r="M50" s="44"/>
      <c r="N50" s="44"/>
      <c r="O50" s="44"/>
      <c r="P50" s="76"/>
      <c r="Q50"/>
    </row>
    <row r="51" spans="1:17" s="31" customFormat="1" ht="15.75" customHeight="1" x14ac:dyDescent="0.3">
      <c r="A51" s="41"/>
      <c r="B51" s="41"/>
      <c r="C51" s="41"/>
      <c r="D51" s="41"/>
      <c r="E51" s="43"/>
      <c r="F51" s="43"/>
      <c r="G51" s="43"/>
      <c r="H51" s="43"/>
      <c r="I51" s="43"/>
      <c r="J51" s="43"/>
      <c r="K51" s="44"/>
      <c r="L51" s="44"/>
      <c r="M51" s="44"/>
      <c r="N51" s="44"/>
      <c r="O51" s="44"/>
      <c r="P51" s="76"/>
      <c r="Q51"/>
    </row>
    <row r="52" spans="1:17" s="31" customFormat="1" ht="15.75" customHeight="1" x14ac:dyDescent="0.3">
      <c r="A52" s="41"/>
      <c r="B52" s="41"/>
      <c r="C52" s="41"/>
      <c r="D52" s="41"/>
      <c r="E52" s="43"/>
      <c r="F52" s="43"/>
      <c r="G52" s="43"/>
      <c r="H52" s="43"/>
      <c r="I52" s="43"/>
      <c r="J52" s="43"/>
      <c r="K52" s="44"/>
      <c r="L52" s="44"/>
      <c r="M52" s="44"/>
      <c r="N52" s="44"/>
      <c r="O52" s="44"/>
      <c r="P52" s="76"/>
      <c r="Q52"/>
    </row>
    <row r="53" spans="1:17" s="31" customFormat="1" ht="15.75" customHeight="1" x14ac:dyDescent="0.3">
      <c r="A53" s="41"/>
      <c r="B53" s="41"/>
      <c r="C53" s="41"/>
      <c r="D53" s="41"/>
      <c r="E53" s="43"/>
      <c r="F53" s="43"/>
      <c r="G53" s="43"/>
      <c r="H53" s="43"/>
      <c r="I53" s="43"/>
      <c r="J53" s="43"/>
      <c r="K53" s="44"/>
      <c r="L53" s="44"/>
      <c r="M53" s="44"/>
      <c r="N53" s="44"/>
      <c r="O53" s="44"/>
      <c r="P53" s="76"/>
      <c r="Q53"/>
    </row>
    <row r="54" spans="1:17" s="31" customFormat="1" ht="15.75" customHeight="1" x14ac:dyDescent="0.3">
      <c r="A54" s="41"/>
      <c r="B54" s="41"/>
      <c r="C54" s="41"/>
      <c r="D54" s="41"/>
      <c r="E54" s="43"/>
      <c r="F54" s="43"/>
      <c r="G54" s="43"/>
      <c r="H54" s="43"/>
      <c r="I54" s="43"/>
      <c r="J54" s="43"/>
      <c r="K54" s="44"/>
      <c r="L54" s="44"/>
      <c r="M54" s="44"/>
      <c r="N54" s="44"/>
      <c r="O54" s="44"/>
      <c r="P54" s="76"/>
      <c r="Q54"/>
    </row>
    <row r="55" spans="1:17" s="31" customFormat="1" ht="18" customHeight="1" x14ac:dyDescent="0.3">
      <c r="A55" s="41"/>
      <c r="B55" s="41"/>
      <c r="C55" s="41"/>
      <c r="D55" s="41"/>
      <c r="E55" s="43"/>
      <c r="F55" s="43"/>
      <c r="G55" s="43"/>
      <c r="H55" s="43"/>
      <c r="I55" s="43"/>
      <c r="J55" s="43"/>
      <c r="K55" s="44"/>
      <c r="L55" s="44"/>
      <c r="M55" s="44"/>
      <c r="N55" s="44"/>
      <c r="O55" s="44"/>
      <c r="P55" s="76"/>
      <c r="Q55"/>
    </row>
    <row r="56" spans="1:17" s="31" customFormat="1" ht="15.75" customHeight="1" x14ac:dyDescent="0.3">
      <c r="A56" s="41"/>
      <c r="B56" s="41"/>
      <c r="C56" s="41"/>
      <c r="D56" s="41"/>
      <c r="E56" s="43"/>
      <c r="F56" s="43"/>
      <c r="G56" s="43"/>
      <c r="H56" s="43"/>
      <c r="I56" s="43"/>
      <c r="J56" s="43"/>
      <c r="K56" s="44"/>
      <c r="L56" s="44"/>
      <c r="M56" s="44"/>
      <c r="N56" s="44"/>
      <c r="O56" s="44"/>
      <c r="P56" s="76"/>
      <c r="Q56"/>
    </row>
    <row r="57" spans="1:17" s="31" customFormat="1" ht="15.75" customHeight="1" x14ac:dyDescent="0.3">
      <c r="A57" s="41"/>
      <c r="B57" s="41"/>
      <c r="C57" s="41"/>
      <c r="D57" s="41"/>
      <c r="E57" s="43"/>
      <c r="F57" s="43"/>
      <c r="G57" s="43"/>
      <c r="H57" s="43"/>
      <c r="I57" s="43"/>
      <c r="J57" s="43"/>
      <c r="K57" s="44"/>
      <c r="L57" s="44"/>
      <c r="M57" s="44"/>
      <c r="N57" s="44"/>
      <c r="O57" s="44"/>
      <c r="P57" s="76"/>
      <c r="Q57"/>
    </row>
    <row r="58" spans="1:17" s="31" customFormat="1" ht="15.75" customHeight="1" x14ac:dyDescent="0.3">
      <c r="A58" s="41"/>
      <c r="B58" s="41"/>
      <c r="C58" s="41"/>
      <c r="D58" s="41"/>
      <c r="E58" s="43"/>
      <c r="F58" s="43"/>
      <c r="G58" s="43"/>
      <c r="H58" s="43"/>
      <c r="I58" s="43"/>
      <c r="J58" s="43"/>
      <c r="K58" s="44"/>
      <c r="L58" s="44"/>
      <c r="M58" s="44"/>
      <c r="N58" s="44"/>
      <c r="O58" s="44"/>
      <c r="P58" s="76"/>
      <c r="Q58"/>
    </row>
    <row r="59" spans="1:17" s="31" customFormat="1" ht="15.75" customHeight="1" x14ac:dyDescent="0.3">
      <c r="A59" s="41"/>
      <c r="B59" s="41"/>
      <c r="C59" s="41"/>
      <c r="D59" s="41"/>
      <c r="E59" s="43"/>
      <c r="F59" s="43"/>
      <c r="G59" s="43"/>
      <c r="H59" s="43"/>
      <c r="I59" s="43"/>
      <c r="J59" s="43"/>
      <c r="K59" s="44"/>
      <c r="L59" s="44"/>
      <c r="M59" s="44"/>
      <c r="N59" s="44"/>
      <c r="O59" s="44"/>
      <c r="P59" s="76"/>
      <c r="Q59"/>
    </row>
    <row r="60" spans="1:17" s="31" customFormat="1" ht="15.75" customHeight="1" x14ac:dyDescent="0.3">
      <c r="A60" s="41"/>
      <c r="B60" s="41"/>
      <c r="C60" s="41"/>
      <c r="D60" s="41"/>
      <c r="E60" s="43"/>
      <c r="F60" s="43"/>
      <c r="G60" s="43"/>
      <c r="H60" s="43"/>
      <c r="I60" s="43"/>
      <c r="J60" s="43"/>
      <c r="K60" s="44"/>
      <c r="L60" s="44"/>
      <c r="M60" s="44"/>
      <c r="N60" s="44"/>
      <c r="O60" s="44"/>
      <c r="P60" s="76"/>
      <c r="Q60"/>
    </row>
    <row r="61" spans="1:17" s="31" customFormat="1" ht="15.75" customHeight="1" x14ac:dyDescent="0.3">
      <c r="A61" s="41"/>
      <c r="B61" s="41"/>
      <c r="C61" s="41"/>
      <c r="D61" s="41"/>
      <c r="E61" s="43"/>
      <c r="F61" s="43"/>
      <c r="G61" s="43"/>
      <c r="H61" s="43"/>
      <c r="I61" s="43"/>
      <c r="J61" s="43"/>
      <c r="K61" s="44"/>
      <c r="L61" s="44"/>
      <c r="M61" s="44"/>
      <c r="N61" s="44"/>
      <c r="O61" s="44"/>
      <c r="P61" s="76"/>
      <c r="Q61"/>
    </row>
    <row r="62" spans="1:17" s="31" customFormat="1" ht="15.75" customHeight="1" x14ac:dyDescent="0.3">
      <c r="A62" s="41"/>
      <c r="B62" s="41"/>
      <c r="C62" s="41"/>
      <c r="D62" s="41"/>
      <c r="E62" s="43"/>
      <c r="F62" s="43"/>
      <c r="G62" s="43"/>
      <c r="H62" s="43"/>
      <c r="I62" s="43"/>
      <c r="J62" s="43"/>
      <c r="K62" s="44"/>
      <c r="L62" s="44"/>
      <c r="M62" s="44"/>
      <c r="N62" s="44"/>
      <c r="O62" s="44"/>
      <c r="P62" s="76"/>
      <c r="Q62"/>
    </row>
    <row r="63" spans="1:17" s="31" customFormat="1" ht="15.75" customHeight="1" x14ac:dyDescent="0.3">
      <c r="A63" s="41"/>
      <c r="B63" s="41"/>
      <c r="C63" s="41"/>
      <c r="D63" s="41"/>
      <c r="E63" s="43"/>
      <c r="F63" s="43"/>
      <c r="G63" s="43"/>
      <c r="H63" s="43"/>
      <c r="I63" s="43"/>
      <c r="J63" s="43"/>
      <c r="K63" s="44"/>
      <c r="L63" s="44"/>
      <c r="M63" s="44"/>
      <c r="N63" s="44"/>
      <c r="O63" s="44"/>
      <c r="P63" s="76"/>
      <c r="Q63"/>
    </row>
    <row r="64" spans="1:17" s="31" customFormat="1" ht="15.75" customHeight="1" x14ac:dyDescent="0.3">
      <c r="A64" s="41"/>
      <c r="B64" s="41"/>
      <c r="C64" s="41"/>
      <c r="D64" s="41"/>
      <c r="E64" s="43"/>
      <c r="F64" s="43"/>
      <c r="G64" s="43"/>
      <c r="H64" s="43"/>
      <c r="I64" s="43"/>
      <c r="J64" s="43"/>
      <c r="K64" s="44"/>
      <c r="L64" s="44"/>
      <c r="M64" s="44"/>
      <c r="N64" s="44"/>
      <c r="O64" s="44"/>
      <c r="P64" s="76"/>
      <c r="Q64"/>
    </row>
    <row r="65" spans="1:18" s="31" customFormat="1" ht="15.75" customHeight="1" x14ac:dyDescent="0.3">
      <c r="A65" s="41"/>
      <c r="B65" s="41"/>
      <c r="C65" s="41"/>
      <c r="D65" s="41"/>
      <c r="E65" s="43"/>
      <c r="F65" s="43"/>
      <c r="G65" s="43"/>
      <c r="H65" s="43"/>
      <c r="I65" s="43"/>
      <c r="J65" s="43"/>
      <c r="K65" s="44"/>
      <c r="L65" s="44"/>
      <c r="M65" s="44"/>
      <c r="N65" s="44"/>
      <c r="O65" s="44"/>
      <c r="P65" s="76"/>
      <c r="Q65"/>
    </row>
    <row r="66" spans="1:18" s="31" customFormat="1" ht="15.75" customHeight="1" x14ac:dyDescent="0.3">
      <c r="A66" s="41"/>
      <c r="B66" s="41"/>
      <c r="C66" s="41"/>
      <c r="D66" s="41"/>
      <c r="E66" s="43"/>
      <c r="F66" s="43"/>
      <c r="G66" s="43"/>
      <c r="H66" s="43"/>
      <c r="I66" s="43"/>
      <c r="J66" s="43"/>
      <c r="K66" s="44"/>
      <c r="L66" s="44"/>
      <c r="M66" s="44"/>
      <c r="N66" s="44"/>
      <c r="O66" s="44"/>
      <c r="P66" s="76"/>
      <c r="Q66"/>
    </row>
    <row r="67" spans="1:18" s="31" customFormat="1" ht="15.75" customHeight="1" x14ac:dyDescent="0.3">
      <c r="A67" s="41"/>
      <c r="B67" s="41"/>
      <c r="C67" s="41"/>
      <c r="D67" s="41"/>
      <c r="E67" s="43"/>
      <c r="F67" s="43"/>
      <c r="G67" s="43"/>
      <c r="H67" s="43"/>
      <c r="I67" s="43"/>
      <c r="J67" s="43"/>
      <c r="K67" s="44"/>
      <c r="L67" s="44"/>
      <c r="M67" s="44"/>
      <c r="N67" s="44"/>
      <c r="O67" s="44"/>
      <c r="P67" s="76"/>
      <c r="Q67"/>
    </row>
    <row r="68" spans="1:18" s="31" customFormat="1" ht="15.75" customHeight="1" x14ac:dyDescent="0.3">
      <c r="A68" s="41"/>
      <c r="B68" s="41"/>
      <c r="C68" s="41"/>
      <c r="D68" s="41"/>
      <c r="E68" s="43"/>
      <c r="F68" s="43"/>
      <c r="G68" s="43"/>
      <c r="H68" s="43"/>
      <c r="I68" s="43"/>
      <c r="J68" s="43"/>
      <c r="K68" s="44"/>
      <c r="L68" s="44"/>
      <c r="M68" s="44"/>
      <c r="N68" s="44"/>
      <c r="O68" s="44"/>
      <c r="P68" s="76"/>
      <c r="Q68"/>
    </row>
    <row r="69" spans="1:18" s="31" customFormat="1" ht="15.75" customHeight="1" x14ac:dyDescent="0.3">
      <c r="A69" s="41"/>
      <c r="B69" s="41"/>
      <c r="C69" s="41"/>
      <c r="D69" s="41"/>
      <c r="E69" s="43"/>
      <c r="F69" s="43"/>
      <c r="G69" s="43"/>
      <c r="H69" s="43"/>
      <c r="I69" s="43"/>
      <c r="J69" s="43"/>
      <c r="K69" s="44"/>
      <c r="L69" s="44"/>
      <c r="M69" s="44"/>
      <c r="N69" s="44"/>
      <c r="O69" s="44"/>
      <c r="P69" s="76"/>
      <c r="Q69"/>
    </row>
    <row r="70" spans="1:18" s="31" customFormat="1" ht="15.75" customHeight="1" x14ac:dyDescent="0.3">
      <c r="A70" s="41"/>
      <c r="B70" s="41"/>
      <c r="C70" s="41"/>
      <c r="D70" s="41"/>
      <c r="E70" s="43"/>
      <c r="F70" s="43"/>
      <c r="G70" s="43"/>
      <c r="H70" s="43"/>
      <c r="I70" s="43"/>
      <c r="J70" s="43"/>
      <c r="K70" s="44"/>
      <c r="L70" s="44"/>
      <c r="M70" s="44"/>
      <c r="N70" s="44"/>
      <c r="O70" s="44"/>
      <c r="P70" s="76"/>
      <c r="Q70"/>
    </row>
    <row r="71" spans="1:18" s="31" customFormat="1" ht="15.75" customHeight="1" x14ac:dyDescent="0.3">
      <c r="A71" s="41"/>
      <c r="B71" s="41"/>
      <c r="C71" s="41"/>
      <c r="D71" s="41"/>
      <c r="E71" s="43"/>
      <c r="F71" s="43"/>
      <c r="G71" s="43"/>
      <c r="H71" s="43"/>
      <c r="I71" s="43"/>
      <c r="J71" s="43"/>
      <c r="K71" s="44"/>
      <c r="L71" s="44"/>
      <c r="M71" s="44"/>
      <c r="N71" s="44"/>
      <c r="O71" s="44"/>
      <c r="P71" s="76"/>
      <c r="Q71"/>
    </row>
    <row r="72" spans="1:18" s="31" customFormat="1" ht="15.75" customHeight="1" x14ac:dyDescent="0.3">
      <c r="A72" s="41"/>
      <c r="B72" s="41"/>
      <c r="C72" s="41"/>
      <c r="D72" s="41"/>
      <c r="E72" s="43"/>
      <c r="F72" s="43"/>
      <c r="G72" s="43"/>
      <c r="H72" s="43"/>
      <c r="I72" s="43"/>
      <c r="J72" s="43"/>
      <c r="K72" s="44"/>
      <c r="L72" s="44"/>
      <c r="M72" s="44"/>
      <c r="N72" s="44"/>
      <c r="O72" s="44"/>
      <c r="P72" s="76"/>
      <c r="Q72"/>
    </row>
    <row r="73" spans="1:18" s="40" customFormat="1" x14ac:dyDescent="0.3">
      <c r="A73" s="41"/>
      <c r="B73" s="41"/>
      <c r="C73" s="41"/>
      <c r="D73" s="41"/>
      <c r="E73" s="43"/>
      <c r="F73" s="43"/>
      <c r="G73" s="43"/>
      <c r="H73" s="43"/>
      <c r="I73" s="43"/>
      <c r="J73" s="43"/>
      <c r="K73" s="44"/>
      <c r="L73" s="44"/>
      <c r="M73" s="44"/>
      <c r="N73" s="44"/>
      <c r="O73" s="44"/>
      <c r="P73" s="76"/>
      <c r="Q73"/>
    </row>
    <row r="74" spans="1:18" x14ac:dyDescent="0.3">
      <c r="A74" s="41"/>
      <c r="B74" s="41"/>
      <c r="E74" s="43"/>
      <c r="F74" s="43"/>
      <c r="K74" s="44"/>
      <c r="L74" s="44"/>
      <c r="P74" s="76"/>
      <c r="Q74"/>
      <c r="R74"/>
    </row>
    <row r="75" spans="1:18" x14ac:dyDescent="0.3">
      <c r="A75" s="41"/>
      <c r="B75" s="41"/>
      <c r="E75" s="43"/>
      <c r="F75" s="43"/>
      <c r="K75" s="44"/>
      <c r="L75" s="44"/>
      <c r="P75" s="76"/>
      <c r="Q75"/>
      <c r="R75"/>
    </row>
    <row r="76" spans="1:18" x14ac:dyDescent="0.3">
      <c r="A76" s="41"/>
      <c r="B76" s="41"/>
      <c r="E76" s="43"/>
      <c r="F76" s="43"/>
      <c r="K76" s="44"/>
      <c r="L76" s="44"/>
      <c r="P76" s="76"/>
      <c r="Q76"/>
      <c r="R76"/>
    </row>
    <row r="77" spans="1:18" x14ac:dyDescent="0.3">
      <c r="A77" s="41"/>
      <c r="B77" s="41"/>
      <c r="E77" s="43"/>
      <c r="F77" s="43"/>
      <c r="K77" s="44"/>
      <c r="L77" s="44"/>
      <c r="P77" s="76"/>
      <c r="Q77"/>
      <c r="R77"/>
    </row>
    <row r="78" spans="1:18" x14ac:dyDescent="0.3">
      <c r="A78" s="41"/>
      <c r="B78" s="41"/>
      <c r="E78" s="43"/>
      <c r="F78" s="43"/>
      <c r="K78" s="44"/>
      <c r="L78" s="44"/>
      <c r="P78" s="76"/>
      <c r="Q78"/>
      <c r="R78"/>
    </row>
    <row r="79" spans="1:18" x14ac:dyDescent="0.3">
      <c r="A79" s="41"/>
      <c r="B79" s="41"/>
      <c r="E79" s="43"/>
      <c r="F79" s="43"/>
      <c r="K79" s="44"/>
      <c r="L79" s="44"/>
      <c r="P79" s="76"/>
      <c r="Q79"/>
      <c r="R79"/>
    </row>
    <row r="80" spans="1:18" x14ac:dyDescent="0.3">
      <c r="A80" s="41"/>
      <c r="B80" s="41"/>
      <c r="E80" s="43"/>
      <c r="F80" s="43"/>
      <c r="K80" s="44"/>
      <c r="L80" s="44"/>
      <c r="P80" s="76"/>
      <c r="Q80"/>
      <c r="R80"/>
    </row>
    <row r="81" spans="1:18" x14ac:dyDescent="0.3">
      <c r="A81" s="41"/>
      <c r="B81" s="41"/>
      <c r="E81" s="43"/>
      <c r="F81" s="43"/>
      <c r="K81" s="44"/>
      <c r="L81" s="44"/>
      <c r="P81" s="76"/>
      <c r="Q81"/>
      <c r="R81"/>
    </row>
  </sheetData>
  <mergeCells count="12">
    <mergeCell ref="Q3:Q7"/>
    <mergeCell ref="R6:R7"/>
    <mergeCell ref="P6:P7"/>
    <mergeCell ref="L3:P3"/>
    <mergeCell ref="B1:J1"/>
    <mergeCell ref="B2:O2"/>
    <mergeCell ref="H3:J3"/>
    <mergeCell ref="B4:I4"/>
    <mergeCell ref="D6:F6"/>
    <mergeCell ref="H6:J6"/>
    <mergeCell ref="L6:O6"/>
    <mergeCell ref="K3:K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B22" sqref="B22"/>
    </sheetView>
  </sheetViews>
  <sheetFormatPr defaultRowHeight="14.4" x14ac:dyDescent="0.3"/>
  <cols>
    <col min="1" max="1" width="4.5546875" customWidth="1"/>
    <col min="2" max="2" width="34.44140625" customWidth="1"/>
    <col min="3" max="3" width="15.6640625" style="41" hidden="1" customWidth="1"/>
    <col min="4" max="4" width="12.6640625" style="41" hidden="1" customWidth="1"/>
    <col min="5" max="5" width="10.5546875" style="41" hidden="1" customWidth="1"/>
    <col min="6" max="6" width="11.44140625" style="41" hidden="1" customWidth="1"/>
    <col min="7" max="7" width="20.5546875" style="42" customWidth="1"/>
    <col min="8" max="8" width="13.6640625" style="43" customWidth="1"/>
    <col min="9" max="9" width="13.109375" style="43" customWidth="1"/>
    <col min="10" max="11" width="14.44140625" style="43" customWidth="1"/>
    <col min="12" max="12" width="18.44140625" style="43" customWidth="1"/>
    <col min="13" max="13" width="12.109375" style="47" customWidth="1"/>
    <col min="14" max="14" width="12.33203125" style="44" customWidth="1"/>
    <col min="15" max="15" width="12.33203125" style="45" customWidth="1"/>
    <col min="16" max="16" width="14.33203125" style="45" customWidth="1"/>
    <col min="17" max="17" width="14.5546875" style="45" customWidth="1"/>
    <col min="18" max="18" width="17.88671875" style="5" customWidth="1"/>
  </cols>
  <sheetData>
    <row r="1" spans="1:18" ht="15.6" x14ac:dyDescent="0.3">
      <c r="A1" s="1"/>
      <c r="B1" s="130" t="s">
        <v>22</v>
      </c>
      <c r="C1" s="130"/>
      <c r="D1" s="130"/>
      <c r="E1" s="130"/>
      <c r="F1" s="130"/>
      <c r="G1" s="130"/>
      <c r="H1" s="130"/>
      <c r="I1" s="130"/>
      <c r="J1" s="130"/>
      <c r="K1" s="57"/>
      <c r="L1" s="2"/>
      <c r="M1" s="3"/>
      <c r="N1" s="4"/>
      <c r="O1" s="57"/>
      <c r="P1" s="57"/>
      <c r="Q1" s="57"/>
    </row>
    <row r="2" spans="1:18" x14ac:dyDescent="0.3">
      <c r="B2" s="119" t="s">
        <v>24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60"/>
      <c r="Q2" s="60"/>
      <c r="R2" s="6"/>
    </row>
    <row r="3" spans="1:18" x14ac:dyDescent="0.3">
      <c r="A3" s="7" t="s">
        <v>0</v>
      </c>
      <c r="B3" s="8" t="s">
        <v>1</v>
      </c>
      <c r="C3" s="9"/>
      <c r="D3" s="9"/>
      <c r="E3" s="9"/>
      <c r="F3" s="9"/>
      <c r="G3" s="10" t="s">
        <v>23</v>
      </c>
      <c r="H3" s="131" t="s">
        <v>3</v>
      </c>
      <c r="I3" s="132"/>
      <c r="J3" s="133"/>
      <c r="K3" s="58"/>
      <c r="L3" s="134" t="s">
        <v>4</v>
      </c>
      <c r="M3" s="135"/>
      <c r="N3" s="135"/>
      <c r="O3" s="136"/>
      <c r="P3" s="59"/>
      <c r="Q3" s="59"/>
      <c r="R3" s="11"/>
    </row>
    <row r="4" spans="1:18" ht="27" customHeight="1" x14ac:dyDescent="0.3">
      <c r="A4" s="12"/>
      <c r="B4" s="137"/>
      <c r="C4" s="137"/>
      <c r="D4" s="137"/>
      <c r="E4" s="137"/>
      <c r="F4" s="137"/>
      <c r="G4" s="137"/>
      <c r="H4" s="137"/>
      <c r="I4" s="137"/>
      <c r="J4" s="13"/>
      <c r="K4" s="13"/>
      <c r="L4" s="14"/>
      <c r="M4" s="15"/>
      <c r="N4" s="14"/>
      <c r="O4" s="14"/>
      <c r="P4" s="14"/>
      <c r="Q4" s="14"/>
      <c r="R4" s="16"/>
    </row>
    <row r="5" spans="1:18" ht="53.25" customHeight="1" x14ac:dyDescent="0.3">
      <c r="A5" s="12"/>
      <c r="B5" s="60"/>
      <c r="C5" s="17"/>
      <c r="D5" s="17"/>
      <c r="E5" s="17"/>
      <c r="F5" s="17"/>
      <c r="G5" s="18"/>
      <c r="H5" s="13"/>
      <c r="I5" s="13"/>
      <c r="J5" s="13"/>
      <c r="K5" s="13"/>
      <c r="L5" s="14"/>
      <c r="M5" s="15"/>
      <c r="N5" s="14"/>
      <c r="O5" s="14"/>
      <c r="P5" s="14"/>
      <c r="Q5" s="14"/>
      <c r="R5" s="16"/>
    </row>
    <row r="6" spans="1:18" ht="30" customHeight="1" x14ac:dyDescent="0.3">
      <c r="A6" s="19"/>
      <c r="B6" s="20"/>
      <c r="C6" s="61"/>
      <c r="D6" s="138" t="s">
        <v>5</v>
      </c>
      <c r="E6" s="138"/>
      <c r="F6" s="138"/>
      <c r="G6" s="21" t="s">
        <v>6</v>
      </c>
      <c r="H6" s="139" t="s">
        <v>7</v>
      </c>
      <c r="I6" s="139"/>
      <c r="J6" s="139"/>
      <c r="K6" s="140" t="s">
        <v>8</v>
      </c>
      <c r="L6" s="129" t="s">
        <v>9</v>
      </c>
      <c r="M6" s="129"/>
      <c r="N6" s="129"/>
      <c r="O6" s="129"/>
      <c r="P6" s="56"/>
      <c r="Q6" s="129" t="s">
        <v>10</v>
      </c>
      <c r="R6" s="22"/>
    </row>
    <row r="7" spans="1:18" ht="40.5" customHeight="1" x14ac:dyDescent="0.3">
      <c r="A7" s="19"/>
      <c r="B7" s="20"/>
      <c r="C7" s="61">
        <v>111</v>
      </c>
      <c r="D7" s="61">
        <v>121</v>
      </c>
      <c r="E7" s="61">
        <v>122</v>
      </c>
      <c r="F7" s="61">
        <v>124</v>
      </c>
      <c r="G7" s="21" t="s">
        <v>11</v>
      </c>
      <c r="H7" s="62">
        <v>121</v>
      </c>
      <c r="I7" s="62">
        <v>122</v>
      </c>
      <c r="J7" s="62">
        <v>124</v>
      </c>
      <c r="K7" s="141"/>
      <c r="L7" s="62" t="s">
        <v>12</v>
      </c>
      <c r="M7" s="23" t="s">
        <v>13</v>
      </c>
      <c r="N7" s="24" t="s">
        <v>14</v>
      </c>
      <c r="O7" s="25" t="s">
        <v>15</v>
      </c>
      <c r="P7" s="63" t="s">
        <v>21</v>
      </c>
      <c r="Q7" s="129"/>
      <c r="R7" s="26" t="s">
        <v>16</v>
      </c>
    </row>
    <row r="8" spans="1:18" s="31" customFormat="1" ht="0.75" customHeight="1" x14ac:dyDescent="0.3">
      <c r="A8" s="35"/>
      <c r="B8" s="36" t="s">
        <v>18</v>
      </c>
      <c r="C8" s="27">
        <f>'[1]Свод '!$I$77/1000</f>
        <v>5328.1502674687508</v>
      </c>
      <c r="D8" s="27">
        <f t="shared" ref="D8" si="0">(C8-C8*10%)*6%</f>
        <v>287.72011444331253</v>
      </c>
      <c r="E8" s="27">
        <f t="shared" ref="E8" si="1">(C8-C8*10%)*3.5%</f>
        <v>167.83673342526566</v>
      </c>
      <c r="F8" s="27">
        <f t="shared" ref="F8" si="2">C8*2%</f>
        <v>106.56300534937502</v>
      </c>
      <c r="G8" s="28">
        <f t="shared" ref="G8" si="3">C8*12</f>
        <v>63937.80320962501</v>
      </c>
      <c r="H8" s="29">
        <f>(G8-G8*10%)*6%</f>
        <v>3452.6413733197505</v>
      </c>
      <c r="I8" s="29">
        <f>(G8-G8*10%)*3.5%</f>
        <v>2014.0408011031882</v>
      </c>
      <c r="J8" s="29">
        <f t="shared" ref="J8" si="4">G8*2%</f>
        <v>1278.7560641925002</v>
      </c>
      <c r="K8" s="29">
        <f>G8+H8+I8+J8</f>
        <v>70683.241448240442</v>
      </c>
      <c r="L8" s="32"/>
      <c r="M8" s="33">
        <f>1268.8+126</f>
        <v>1394.8</v>
      </c>
      <c r="N8" s="34">
        <v>3814</v>
      </c>
      <c r="O8" s="30"/>
      <c r="P8" s="64"/>
      <c r="Q8" s="64"/>
      <c r="R8" s="37">
        <f t="shared" ref="R8" si="5">G8+H8+I8+J8+L8+M8+N8+O8</f>
        <v>75892.041448240445</v>
      </c>
    </row>
    <row r="9" spans="1:18" s="31" customFormat="1" ht="15.75" hidden="1" customHeight="1" x14ac:dyDescent="0.3">
      <c r="A9" s="35"/>
      <c r="B9" s="36"/>
      <c r="C9" s="27"/>
      <c r="D9" s="27"/>
      <c r="E9" s="27"/>
      <c r="F9" s="27"/>
      <c r="G9" s="28"/>
      <c r="H9" s="29"/>
      <c r="I9" s="29"/>
      <c r="J9" s="29"/>
      <c r="K9" s="29"/>
      <c r="L9" s="32"/>
      <c r="M9" s="33"/>
      <c r="N9" s="34"/>
      <c r="O9" s="30"/>
      <c r="P9" s="64"/>
      <c r="Q9" s="64"/>
      <c r="R9" s="37"/>
    </row>
    <row r="10" spans="1:18" s="40" customFormat="1" ht="15.6" hidden="1" x14ac:dyDescent="0.3">
      <c r="A10" s="65"/>
      <c r="B10" s="66" t="s">
        <v>19</v>
      </c>
      <c r="C10" s="67">
        <f>SUM(C8:C9)</f>
        <v>5328.1502674687508</v>
      </c>
      <c r="D10" s="68">
        <f>(C10-C10*10%)*6%</f>
        <v>287.72011444331253</v>
      </c>
      <c r="E10" s="68">
        <f>(C10-C10*10%)*3.5%</f>
        <v>167.83673342526566</v>
      </c>
      <c r="F10" s="68">
        <f>C10*2%</f>
        <v>106.56300534937502</v>
      </c>
      <c r="G10" s="69">
        <f>SUM(G8:G9)</f>
        <v>63937.80320962501</v>
      </c>
      <c r="H10" s="70">
        <f>SUM(H8:H9)</f>
        <v>3452.6413733197505</v>
      </c>
      <c r="I10" s="70">
        <f>SUM(I8:I9)</f>
        <v>2014.0408011031882</v>
      </c>
      <c r="J10" s="70">
        <f>SUM(J8:J9)</f>
        <v>1278.7560641925002</v>
      </c>
      <c r="K10" s="71">
        <f>G10+H10+I10+J10</f>
        <v>70683.241448240442</v>
      </c>
      <c r="L10" s="70">
        <f t="shared" ref="L10:R10" si="6">SUM(L8:L9)</f>
        <v>0</v>
      </c>
      <c r="M10" s="72">
        <f t="shared" si="6"/>
        <v>1394.8</v>
      </c>
      <c r="N10" s="72">
        <f t="shared" si="6"/>
        <v>3814</v>
      </c>
      <c r="O10" s="70">
        <f t="shared" si="6"/>
        <v>0</v>
      </c>
      <c r="P10" s="70">
        <f t="shared" si="6"/>
        <v>0</v>
      </c>
      <c r="Q10" s="70">
        <f t="shared" si="6"/>
        <v>0</v>
      </c>
      <c r="R10" s="39">
        <f t="shared" si="6"/>
        <v>75892.041448240445</v>
      </c>
    </row>
    <row r="11" spans="1:18" ht="33.75" customHeight="1" x14ac:dyDescent="0.3">
      <c r="A11" s="73"/>
      <c r="B11" s="36" t="s">
        <v>18</v>
      </c>
      <c r="C11" s="74"/>
      <c r="D11" s="74"/>
      <c r="E11" s="74"/>
      <c r="F11" s="74"/>
      <c r="G11" s="28">
        <f>42422+23676.56</f>
        <v>66098.559999999998</v>
      </c>
      <c r="H11" s="75">
        <f t="shared" ref="H11:R11" si="7">H10/2</f>
        <v>1726.3206866598753</v>
      </c>
      <c r="I11" s="75">
        <f t="shared" si="7"/>
        <v>1007.0204005515941</v>
      </c>
      <c r="J11" s="75">
        <f t="shared" si="7"/>
        <v>639.37803209625008</v>
      </c>
      <c r="K11" s="75">
        <f t="shared" si="7"/>
        <v>35341.620724120221</v>
      </c>
      <c r="L11" s="75">
        <f t="shared" si="7"/>
        <v>0</v>
      </c>
      <c r="M11" s="75">
        <f t="shared" si="7"/>
        <v>697.4</v>
      </c>
      <c r="N11" s="75">
        <f t="shared" si="7"/>
        <v>1907</v>
      </c>
      <c r="O11" s="75">
        <f t="shared" si="7"/>
        <v>0</v>
      </c>
      <c r="P11" s="75">
        <f t="shared" si="7"/>
        <v>0</v>
      </c>
      <c r="Q11" s="75">
        <f t="shared" si="7"/>
        <v>0</v>
      </c>
      <c r="R11" s="75">
        <f t="shared" si="7"/>
        <v>37946.020724120222</v>
      </c>
    </row>
    <row r="12" spans="1:18" x14ac:dyDescent="0.3">
      <c r="M12" s="46"/>
    </row>
    <row r="14" spans="1:18" ht="15.6" x14ac:dyDescent="0.3">
      <c r="B14" s="48"/>
      <c r="C14" s="49"/>
      <c r="D14" s="49"/>
      <c r="E14" s="49"/>
      <c r="F14" s="49"/>
      <c r="G14" s="50"/>
      <c r="H14" s="51"/>
      <c r="I14" s="51"/>
      <c r="J14" s="51"/>
      <c r="K14" s="51"/>
      <c r="L14" s="51"/>
      <c r="M14" s="46"/>
    </row>
    <row r="15" spans="1:18" x14ac:dyDescent="0.3">
      <c r="B15" s="52"/>
      <c r="C15" s="53"/>
      <c r="D15" s="53"/>
      <c r="E15" s="53"/>
      <c r="F15" s="53"/>
      <c r="G15" s="54"/>
      <c r="H15" s="55"/>
      <c r="I15" s="55"/>
      <c r="J15" s="55"/>
      <c r="K15" s="55"/>
      <c r="L15" s="55"/>
    </row>
    <row r="16" spans="1:18" x14ac:dyDescent="0.3">
      <c r="M16" s="46"/>
    </row>
    <row r="17" spans="13:13" x14ac:dyDescent="0.3">
      <c r="M17" s="46"/>
    </row>
    <row r="18" spans="13:13" x14ac:dyDescent="0.3">
      <c r="M18" s="46"/>
    </row>
  </sheetData>
  <mergeCells count="10">
    <mergeCell ref="Q6:Q7"/>
    <mergeCell ref="B1:J1"/>
    <mergeCell ref="B2:O2"/>
    <mergeCell ref="H3:J3"/>
    <mergeCell ref="L3:O3"/>
    <mergeCell ref="B4:I4"/>
    <mergeCell ref="D6:F6"/>
    <mergeCell ref="H6:J6"/>
    <mergeCell ref="K6:K7"/>
    <mergeCell ref="L6:O6"/>
  </mergeCells>
  <pageMargins left="0.11811023622047245" right="0.11811023622047245" top="0.15748031496062992" bottom="0.15748031496062992" header="0" footer="0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Отдел образования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2021-10-11T10:23:20Z</dcterms:modified>
</cp:coreProperties>
</file>